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80" windowWidth="9720" windowHeight="4260" activeTab="4"/>
  </bookViews>
  <sheets>
    <sheet name="прил 1 стоки" sheetId="1" r:id="rId1"/>
    <sheet name="приложение 2" sheetId="2" r:id="rId2"/>
    <sheet name="прил 3" sheetId="3" r:id="rId3"/>
    <sheet name="прил4 стоки" sheetId="4" r:id="rId4"/>
    <sheet name="прил.7" sheetId="5" r:id="rId5"/>
  </sheets>
  <externalReferences>
    <externalReference r:id="rId8"/>
  </externalReferences>
  <definedNames>
    <definedName name="_GoBack" localSheetId="3">'прил4 стоки'!$B$4</definedName>
    <definedName name="стокиобъем11" localSheetId="4">#REF!</definedName>
    <definedName name="стокиобъем11">#REF!</definedName>
    <definedName name="стокиобъем12" localSheetId="4">#REF!</definedName>
    <definedName name="стокиобъем12">#REF!</definedName>
    <definedName name="стокитариф11" localSheetId="4">#REF!</definedName>
    <definedName name="стокитариф11">#REF!</definedName>
    <definedName name="стокитариф12" localSheetId="4">#REF!</definedName>
    <definedName name="стокитариф12">#REF!</definedName>
  </definedNames>
  <calcPr fullCalcOnLoad="1"/>
</workbook>
</file>

<file path=xl/sharedStrings.xml><?xml version="1.0" encoding="utf-8"?>
<sst xmlns="http://schemas.openxmlformats.org/spreadsheetml/2006/main" count="130" uniqueCount="102">
  <si>
    <t>Наименование показателей</t>
  </si>
  <si>
    <t>6.1.</t>
  </si>
  <si>
    <t>6.2.</t>
  </si>
  <si>
    <t>6.3.</t>
  </si>
  <si>
    <t>3.1.</t>
  </si>
  <si>
    <t>3.2.</t>
  </si>
  <si>
    <t>1.1.</t>
  </si>
  <si>
    <t>1.2.</t>
  </si>
  <si>
    <t>Производственные расходы</t>
  </si>
  <si>
    <t>2.</t>
  </si>
  <si>
    <t>Ремонтные расходы</t>
  </si>
  <si>
    <t>3.</t>
  </si>
  <si>
    <t>Сбытовые расходы гарантирующих организаций</t>
  </si>
  <si>
    <t>5.</t>
  </si>
  <si>
    <t>6.</t>
  </si>
  <si>
    <t>7.</t>
  </si>
  <si>
    <t>Нормативная прибыль</t>
  </si>
  <si>
    <t>Прибыль на капитальные вложения</t>
  </si>
  <si>
    <t>Прибыль на социальные нужды</t>
  </si>
  <si>
    <t>Прибыль на прочие цели</t>
  </si>
  <si>
    <t>РЭК</t>
  </si>
  <si>
    <t>Величина расходов, не учтенных в тарифе</t>
  </si>
  <si>
    <t>тыс. руб.</t>
  </si>
  <si>
    <t>№ п/п</t>
  </si>
  <si>
    <t xml:space="preserve">Наименование </t>
  </si>
  <si>
    <t>организация</t>
  </si>
  <si>
    <t>1.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</si>
  <si>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</si>
  <si>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Прибыль, облагаемая налогом</t>
  </si>
  <si>
    <t>Наименование показателя</t>
  </si>
  <si>
    <t>Единица измерения</t>
  </si>
  <si>
    <t>тыс.м3</t>
  </si>
  <si>
    <t>Расход электрической энергии</t>
  </si>
  <si>
    <t>тыс.кВтч</t>
  </si>
  <si>
    <t>км</t>
  </si>
  <si>
    <t>шт</t>
  </si>
  <si>
    <t>тыс.м3/сутки</t>
  </si>
  <si>
    <t>Численность населения, получающего услугу водоотведение</t>
  </si>
  <si>
    <t>чел.</t>
  </si>
  <si>
    <t xml:space="preserve">Количество часов предоставления услуг </t>
  </si>
  <si>
    <t>час.</t>
  </si>
  <si>
    <t xml:space="preserve">Удельный расход электроэнергии на 
1 м3 сточных вод             </t>
  </si>
  <si>
    <t>Показатель (группы потребителей)</t>
  </si>
  <si>
    <t>Тарифы</t>
  </si>
  <si>
    <t>Прочие потребители (тарифы указываются без НДС)</t>
  </si>
  <si>
    <t>руб./м3</t>
  </si>
  <si>
    <t>Организация</t>
  </si>
  <si>
    <t>Административные расходы</t>
  </si>
  <si>
    <t>Амортизация основных средств и нематериальных активов</t>
  </si>
  <si>
    <t>Всего расходов</t>
  </si>
  <si>
    <t>кВтч/м3</t>
  </si>
  <si>
    <t>2014 год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</si>
  <si>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</si>
  <si>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</si>
  <si>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2014год</t>
  </si>
  <si>
    <t>указыаются по годам на период действия тарифов</t>
  </si>
  <si>
    <t>к экспертому и к протоколу</t>
  </si>
  <si>
    <t xml:space="preserve">к экспертому </t>
  </si>
  <si>
    <t>Население (тарифы указываются с учетом НДС)</t>
  </si>
  <si>
    <t>Принято  сточных вод всего, в т.ч.</t>
  </si>
  <si>
    <t>от населения</t>
  </si>
  <si>
    <t>от собственного  производства</t>
  </si>
  <si>
    <t>от бюджетных организаций</t>
  </si>
  <si>
    <t>принято от других  канализций</t>
  </si>
  <si>
    <t xml:space="preserve">на транспортировку сточной воды </t>
  </si>
  <si>
    <t xml:space="preserve">организация </t>
  </si>
  <si>
    <t xml:space="preserve">РЭК                               </t>
  </si>
  <si>
    <t>Общая протяженность канализационных сетей</t>
  </si>
  <si>
    <t>Количество канализационных насосных станций</t>
  </si>
  <si>
    <t>Количество очистных сооружений</t>
  </si>
  <si>
    <t>Мощность очистных сооружений</t>
  </si>
  <si>
    <t>Фактическая мощность очистных сооружений</t>
  </si>
  <si>
    <t>Пропущено сточных вод через очистные сооружения</t>
  </si>
  <si>
    <t>на очистку сточной воды</t>
  </si>
  <si>
    <t>с 01.07.2014 по 31.12.2014</t>
  </si>
  <si>
    <t>с 01.01.2014 по 30.06.2014</t>
  </si>
  <si>
    <t xml:space="preserve"> транспортировка сточных вод </t>
  </si>
  <si>
    <t>очистка сточных вод</t>
  </si>
  <si>
    <r>
      <t xml:space="preserve">Норматив технологических  затрат электрической энергии </t>
    </r>
    <r>
      <rPr>
        <sz val="8"/>
        <color indexed="8"/>
        <rFont val="Times New Roman"/>
        <family val="1"/>
      </rPr>
      <t>(у</t>
    </r>
    <r>
      <rPr>
        <sz val="9"/>
        <color indexed="8"/>
        <rFont val="Times New Roman"/>
        <family val="1"/>
      </rPr>
      <t>дельный расход электрической энергии на 1 м3 сточных  вод</t>
    </r>
    <r>
      <rPr>
        <sz val="8"/>
        <color indexed="8"/>
        <rFont val="Times New Roman"/>
        <family val="1"/>
      </rPr>
      <t>), в т.ч.</t>
    </r>
    <r>
      <rPr>
        <sz val="12"/>
        <color indexed="8"/>
        <rFont val="Times New Roman"/>
        <family val="1"/>
      </rPr>
      <t>:</t>
    </r>
  </si>
  <si>
    <t>Передано сточных вод на очистку другим канализациям</t>
  </si>
  <si>
    <t>Объем сброшенных сточных вод без очистки</t>
  </si>
  <si>
    <t>от прочих потребителей, в т.ч.</t>
  </si>
  <si>
    <t>Факт 2012 год</t>
  </si>
  <si>
    <t>План 2014 год</t>
  </si>
  <si>
    <t>Приложение № 1 к экспертному заключению по делу № 89-13в</t>
  </si>
  <si>
    <t xml:space="preserve">Анализ основных технико – экономических показателей 
открытого  акционерного общества «ГМК  Норильский  никель»-филиал  Норильскэнерго»   (Таймырский  муниципальный  район , ИНН 8401005730) </t>
  </si>
  <si>
    <t>6.4.</t>
  </si>
  <si>
    <t>6.4.1.</t>
  </si>
  <si>
    <t>Приложение № 2 к экспертному заключению по делу № 89-13в</t>
  </si>
  <si>
    <t xml:space="preserve">Расходы, учтенные и неучтенные при расчете тарифа   открытого  акционерного общества «ГМК  Норильский  никель»-филиал  Норильскэнерго»   (Таймырский  муниципальный  район,                                 ИНН 8401005730) </t>
  </si>
  <si>
    <t>Приложение № 3 к экспертному заключению по делу № 89-13в</t>
  </si>
  <si>
    <t xml:space="preserve">Величина прибыли, необходимой для эффективного функционирования    открытого  акционерного общества «ГМК  Норильский  никель»-филиал  Норильскэнерго»   (Таймырский  муниципальный  район,    ИНН 8401005730)                                                                                          </t>
  </si>
  <si>
    <t>Налоги, сборы, платежи, налог на имущество</t>
  </si>
  <si>
    <t>Приложение № 4 к экспертному заключению по делу № 89-13в</t>
  </si>
  <si>
    <t xml:space="preserve">Целевые показатели деятельности открытого  акционерного общества «ГМК  Норильский  никель»-филиал  Норильскэнерго»   (Таймырский  муниципальный  район,    ИНН 8401005730)                                                                                          </t>
  </si>
  <si>
    <t>Приложение № 7
к экспертному заключению 
по делу № 89-13в</t>
  </si>
  <si>
    <t xml:space="preserve">Тарифы на  водоотведение для потребителей  открытого  акционерного общества «ГМК  Норильский  никель»-филиал  Норильскэнерго»   (Таймырский  муниципальный  район,                                ИНН 8401005730)        </t>
  </si>
  <si>
    <t>Водоотведение</t>
  </si>
  <si>
    <t>8</t>
  </si>
  <si>
    <t>9</t>
  </si>
  <si>
    <t>11.1.</t>
  </si>
  <si>
    <t>11.2.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</si>
</sst>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0.00000000000"/>
    <numFmt numFmtId="192" formatCode="0.000000000"/>
    <numFmt numFmtId="193" formatCode="0.00000000"/>
    <numFmt numFmtId="194" formatCode="0.0%"/>
    <numFmt numFmtId="195" formatCode="0.000%"/>
    <numFmt numFmtId="196" formatCode="#,##0.00&quot;р.&quot;"/>
    <numFmt numFmtId="197" formatCode="[$-FC19]d\ mmmm\ yyyy\ &quot;г.&quot;"/>
  </numFmts>
  <fonts count="50">
    <font>
      <sz val="10"/>
      <name val="Arial"/>
      <family val="0"/>
    </font>
    <font>
      <sz val="12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Fill="1" applyBorder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59" applyFont="1">
      <alignment/>
      <protection/>
    </xf>
    <xf numFmtId="0" fontId="5" fillId="0" borderId="0" xfId="59" applyFont="1" applyAlignment="1">
      <alignment horizontal="center"/>
      <protection/>
    </xf>
    <xf numFmtId="0" fontId="8" fillId="0" borderId="0" xfId="59" applyFont="1">
      <alignment/>
      <protection/>
    </xf>
    <xf numFmtId="0" fontId="8" fillId="0" borderId="0" xfId="59" applyFont="1" applyAlignment="1">
      <alignment horizontal="center"/>
      <protection/>
    </xf>
    <xf numFmtId="0" fontId="5" fillId="0" borderId="0" xfId="59" applyFont="1" applyAlignment="1">
      <alignment horizontal="center" wrapText="1"/>
      <protection/>
    </xf>
    <xf numFmtId="0" fontId="5" fillId="0" borderId="0" xfId="59" applyFont="1" applyAlignment="1">
      <alignment horizontal="right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0" xfId="59" applyFont="1" applyBorder="1" applyAlignment="1">
      <alignment horizontal="center" vertical="center" wrapText="1"/>
      <protection/>
    </xf>
    <xf numFmtId="0" fontId="5" fillId="0" borderId="10" xfId="59" applyFont="1" applyBorder="1" applyAlignment="1">
      <alignment horizontal="center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left" vertical="center" wrapText="1"/>
      <protection/>
    </xf>
    <xf numFmtId="0" fontId="1" fillId="32" borderId="10" xfId="53" applyFont="1" applyFill="1" applyBorder="1" applyAlignment="1">
      <alignment horizontal="left" vertical="center" wrapText="1"/>
      <protection/>
    </xf>
    <xf numFmtId="0" fontId="1" fillId="0" borderId="10" xfId="53" applyNumberFormat="1" applyFont="1" applyBorder="1" applyAlignment="1">
      <alignment horizontal="center" vertical="center" wrapText="1"/>
      <protection/>
    </xf>
    <xf numFmtId="0" fontId="5" fillId="0" borderId="0" xfId="58" applyFont="1" applyAlignment="1">
      <alignment wrapText="1"/>
      <protection/>
    </xf>
    <xf numFmtId="0" fontId="8" fillId="0" borderId="0" xfId="58" applyFont="1" applyAlignment="1">
      <alignment wrapText="1"/>
      <protection/>
    </xf>
    <xf numFmtId="0" fontId="8" fillId="0" borderId="0" xfId="58" applyFont="1" applyAlignment="1">
      <alignment horizontal="right" wrapText="1"/>
      <protection/>
    </xf>
    <xf numFmtId="0" fontId="5" fillId="0" borderId="0" xfId="58" applyFont="1" applyAlignment="1">
      <alignment horizontal="center" wrapText="1"/>
      <protection/>
    </xf>
    <xf numFmtId="0" fontId="5" fillId="0" borderId="10" xfId="58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5" fillId="0" borderId="10" xfId="58" applyFont="1" applyBorder="1" applyAlignment="1">
      <alignment vertical="center" wrapText="1"/>
      <protection/>
    </xf>
    <xf numFmtId="0" fontId="5" fillId="0" borderId="10" xfId="58" applyFont="1" applyBorder="1" applyAlignment="1">
      <alignment horizontal="center" wrapText="1"/>
      <protection/>
    </xf>
    <xf numFmtId="0" fontId="0" fillId="0" borderId="0" xfId="57" applyAlignment="1">
      <alignment wrapText="1"/>
      <protection/>
    </xf>
    <xf numFmtId="0" fontId="11" fillId="0" borderId="0" xfId="57" applyFont="1" applyAlignment="1">
      <alignment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6" fillId="0" borderId="0" xfId="57" applyFont="1" applyBorder="1">
      <alignment/>
      <protection/>
    </xf>
    <xf numFmtId="0" fontId="6" fillId="0" borderId="0" xfId="57" applyFont="1" applyBorder="1" applyAlignment="1">
      <alignment wrapText="1"/>
      <protection/>
    </xf>
    <xf numFmtId="0" fontId="8" fillId="0" borderId="10" xfId="57" applyFont="1" applyBorder="1" applyAlignment="1">
      <alignment horizontal="center" vertical="center" wrapText="1"/>
      <protection/>
    </xf>
    <xf numFmtId="0" fontId="8" fillId="0" borderId="10" xfId="57" applyFont="1" applyBorder="1" applyAlignment="1">
      <alignment vertical="center" wrapText="1"/>
      <protection/>
    </xf>
    <xf numFmtId="0" fontId="1" fillId="0" borderId="10" xfId="53" applyNumberFormat="1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2" fontId="48" fillId="0" borderId="10" xfId="0" applyNumberFormat="1" applyFont="1" applyBorder="1" applyAlignment="1">
      <alignment horizontal="center" vertical="center" wrapText="1"/>
    </xf>
    <xf numFmtId="14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8" fillId="0" borderId="0" xfId="59" applyFont="1" applyFill="1" applyAlignment="1">
      <alignment/>
      <protection/>
    </xf>
    <xf numFmtId="0" fontId="8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2" fontId="8" fillId="0" borderId="10" xfId="57" applyNumberFormat="1" applyFont="1" applyBorder="1" applyAlignment="1">
      <alignment horizontal="center" vertical="center" wrapText="1"/>
      <protection/>
    </xf>
    <xf numFmtId="2" fontId="1" fillId="0" borderId="14" xfId="53" applyNumberFormat="1" applyFont="1" applyBorder="1" applyAlignment="1">
      <alignment horizontal="center" vertical="center"/>
      <protection/>
    </xf>
    <xf numFmtId="2" fontId="1" fillId="0" borderId="10" xfId="53" applyNumberFormat="1" applyFont="1" applyBorder="1" applyAlignment="1">
      <alignment horizontal="center" vertical="center" wrapText="1"/>
      <protection/>
    </xf>
    <xf numFmtId="2" fontId="1" fillId="0" borderId="10" xfId="53" applyNumberFormat="1" applyFont="1" applyFill="1" applyBorder="1" applyAlignment="1">
      <alignment horizontal="center" vertical="center" wrapText="1"/>
      <protection/>
    </xf>
    <xf numFmtId="0" fontId="49" fillId="0" borderId="0" xfId="0" applyFont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5" fillId="0" borderId="10" xfId="59" applyFont="1" applyBorder="1" applyAlignment="1">
      <alignment horizontal="center" vertical="center" wrapText="1"/>
      <protection/>
    </xf>
    <xf numFmtId="0" fontId="8" fillId="0" borderId="0" xfId="59" applyFont="1" applyAlignment="1">
      <alignment horizontal="center" vertical="center" wrapText="1"/>
      <protection/>
    </xf>
    <xf numFmtId="0" fontId="8" fillId="0" borderId="0" xfId="59" applyFont="1" applyFill="1" applyAlignment="1">
      <alignment horizontal="center" wrapText="1"/>
      <protection/>
    </xf>
    <xf numFmtId="0" fontId="8" fillId="0" borderId="0" xfId="0" applyFont="1" applyAlignment="1">
      <alignment horizont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8" fillId="0" borderId="0" xfId="58" applyFont="1" applyAlignment="1">
      <alignment horizontal="left" wrapText="1"/>
      <protection/>
    </xf>
    <xf numFmtId="0" fontId="8" fillId="0" borderId="0" xfId="58" applyFont="1" applyAlignment="1">
      <alignment horizontal="center" vertical="center" wrapText="1"/>
      <protection/>
    </xf>
    <xf numFmtId="0" fontId="5" fillId="0" borderId="10" xfId="58" applyFont="1" applyBorder="1" applyAlignment="1">
      <alignment horizontal="center" vertical="center" wrapText="1"/>
      <protection/>
    </xf>
    <xf numFmtId="0" fontId="5" fillId="0" borderId="13" xfId="58" applyFont="1" applyBorder="1" applyAlignment="1">
      <alignment horizontal="center" vertical="center" wrapText="1"/>
      <protection/>
    </xf>
    <xf numFmtId="0" fontId="5" fillId="0" borderId="17" xfId="58" applyFont="1" applyBorder="1" applyAlignment="1">
      <alignment horizontal="center" vertical="center" wrapText="1"/>
      <protection/>
    </xf>
    <xf numFmtId="0" fontId="8" fillId="0" borderId="15" xfId="57" applyFont="1" applyBorder="1" applyAlignment="1">
      <alignment horizontal="center" vertical="center" wrapText="1"/>
      <protection/>
    </xf>
    <xf numFmtId="0" fontId="8" fillId="0" borderId="18" xfId="57" applyFont="1" applyBorder="1" applyAlignment="1">
      <alignment horizontal="center" vertical="center" wrapText="1"/>
      <protection/>
    </xf>
    <xf numFmtId="0" fontId="12" fillId="0" borderId="0" xfId="0" applyFont="1" applyAlignment="1">
      <alignment horizontal="center" vertical="center" wrapText="1"/>
    </xf>
    <xf numFmtId="0" fontId="8" fillId="0" borderId="0" xfId="57" applyFont="1" applyBorder="1" applyAlignment="1">
      <alignment horizontal="justify" vertical="center" wrapText="1"/>
      <protection/>
    </xf>
    <xf numFmtId="0" fontId="8" fillId="0" borderId="0" xfId="57" applyFont="1" applyBorder="1" applyAlignment="1">
      <alignment horizontal="left" vertical="center" wrapText="1"/>
      <protection/>
    </xf>
    <xf numFmtId="0" fontId="8" fillId="0" borderId="0" xfId="57" applyFont="1" applyBorder="1" applyAlignment="1">
      <alignment horizontal="left" vertical="center"/>
      <protection/>
    </xf>
    <xf numFmtId="0" fontId="8" fillId="0" borderId="0" xfId="57" applyFont="1" applyBorder="1" applyAlignment="1">
      <alignment horizontal="center" vertical="center" wrapText="1"/>
      <protection/>
    </xf>
    <xf numFmtId="0" fontId="8" fillId="0" borderId="0" xfId="57" applyFont="1" applyFill="1" applyBorder="1" applyAlignment="1">
      <alignment horizontal="center"/>
      <protection/>
    </xf>
    <xf numFmtId="0" fontId="8" fillId="0" borderId="13" xfId="57" applyFont="1" applyBorder="1" applyAlignment="1">
      <alignment horizontal="center" vertical="center" wrapText="1"/>
      <protection/>
    </xf>
    <xf numFmtId="0" fontId="8" fillId="0" borderId="14" xfId="57" applyFont="1" applyBorder="1" applyAlignment="1">
      <alignment horizontal="center" vertical="center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_г. Сосновоборск, ООО СтройКом" xfId="57"/>
    <cellStyle name="Обычный_Экспертное заключение ОАО Красноярская ТЭЦ-1 Водоотведение (приложения 1-7)" xfId="58"/>
    <cellStyle name="Обычный_Экспертное заключение ООО Типтур Водоотведение (приложения 1-7)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fizova.SR\AppData\Local\Microsoft\Windows\Temporary%20Internet%20Files\Content.Outlook\BLOSWGAY\&#1087;&#1080;&#1090;%20&#1074;&#1086;&#1076;&#1072;%20&#1087;&#1088;&#1080;&#1083;&#1086;&#1078;%202%20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"/>
      <sheetName val="прил 2"/>
      <sheetName val="прил 5"/>
      <sheetName val="прил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G2" sqref="G2"/>
    </sheetView>
  </sheetViews>
  <sheetFormatPr defaultColWidth="39.8515625" defaultRowHeight="12.75"/>
  <cols>
    <col min="1" max="1" width="8.7109375" style="43" customWidth="1"/>
    <col min="2" max="2" width="32.7109375" style="43" customWidth="1"/>
    <col min="3" max="3" width="13.28125" style="43" customWidth="1"/>
    <col min="4" max="4" width="14.28125" style="43" customWidth="1"/>
    <col min="5" max="5" width="13.00390625" style="43" customWidth="1"/>
    <col min="6" max="16384" width="39.8515625" style="43" customWidth="1"/>
  </cols>
  <sheetData>
    <row r="1" spans="1:5" ht="40.5" customHeight="1">
      <c r="A1" s="44"/>
      <c r="B1" s="44"/>
      <c r="C1" s="62" t="s">
        <v>84</v>
      </c>
      <c r="D1" s="62"/>
      <c r="E1" s="62"/>
    </row>
    <row r="2" spans="1:5" ht="96.75" customHeight="1">
      <c r="A2" s="62" t="s">
        <v>85</v>
      </c>
      <c r="B2" s="62"/>
      <c r="C2" s="62"/>
      <c r="D2" s="62"/>
      <c r="E2" s="62"/>
    </row>
    <row r="3" ht="18.75">
      <c r="C3" s="12"/>
    </row>
    <row r="4" spans="1:5" ht="15" customHeight="1">
      <c r="A4" s="63" t="s">
        <v>23</v>
      </c>
      <c r="B4" s="63" t="s">
        <v>29</v>
      </c>
      <c r="C4" s="63" t="s">
        <v>30</v>
      </c>
      <c r="D4" s="63" t="s">
        <v>51</v>
      </c>
      <c r="E4" s="63"/>
    </row>
    <row r="5" spans="1:5" ht="18" customHeight="1">
      <c r="A5" s="63"/>
      <c r="B5" s="63"/>
      <c r="C5" s="63"/>
      <c r="D5" s="63" t="s">
        <v>65</v>
      </c>
      <c r="E5" s="63" t="s">
        <v>66</v>
      </c>
    </row>
    <row r="6" spans="1:5" ht="21" customHeight="1">
      <c r="A6" s="63"/>
      <c r="B6" s="63"/>
      <c r="C6" s="63"/>
      <c r="D6" s="63"/>
      <c r="E6" s="63"/>
    </row>
    <row r="7" spans="1:5" ht="15.75">
      <c r="A7" s="45">
        <v>1</v>
      </c>
      <c r="B7" s="45">
        <v>2</v>
      </c>
      <c r="C7" s="45">
        <v>3</v>
      </c>
      <c r="D7" s="45">
        <v>4</v>
      </c>
      <c r="E7" s="45">
        <v>5</v>
      </c>
    </row>
    <row r="8" spans="1:5" ht="31.5">
      <c r="A8" s="45">
        <v>1</v>
      </c>
      <c r="B8" s="49" t="s">
        <v>67</v>
      </c>
      <c r="C8" s="45" t="s">
        <v>34</v>
      </c>
      <c r="D8" s="45">
        <v>8.02</v>
      </c>
      <c r="E8" s="56">
        <v>8.02</v>
      </c>
    </row>
    <row r="9" spans="1:5" ht="31.5">
      <c r="A9" s="45">
        <v>2</v>
      </c>
      <c r="B9" s="49" t="s">
        <v>68</v>
      </c>
      <c r="C9" s="45" t="s">
        <v>35</v>
      </c>
      <c r="D9" s="45">
        <v>3</v>
      </c>
      <c r="E9" s="56">
        <v>3</v>
      </c>
    </row>
    <row r="10" spans="1:5" ht="31.5">
      <c r="A10" s="45">
        <v>3</v>
      </c>
      <c r="B10" s="50" t="s">
        <v>69</v>
      </c>
      <c r="C10" s="45" t="s">
        <v>35</v>
      </c>
      <c r="D10" s="45">
        <v>0</v>
      </c>
      <c r="E10" s="56">
        <v>0</v>
      </c>
    </row>
    <row r="11" spans="1:5" ht="31.5">
      <c r="A11" s="45">
        <v>4</v>
      </c>
      <c r="B11" s="50" t="s">
        <v>70</v>
      </c>
      <c r="C11" s="6" t="s">
        <v>36</v>
      </c>
      <c r="D11" s="45">
        <v>0</v>
      </c>
      <c r="E11" s="56">
        <v>0</v>
      </c>
    </row>
    <row r="12" spans="1:5" ht="31.5">
      <c r="A12" s="45">
        <v>5</v>
      </c>
      <c r="B12" s="50" t="s">
        <v>71</v>
      </c>
      <c r="C12" s="6" t="s">
        <v>36</v>
      </c>
      <c r="D12" s="45">
        <v>0</v>
      </c>
      <c r="E12" s="56">
        <v>0</v>
      </c>
    </row>
    <row r="13" spans="1:5" ht="32.25" customHeight="1">
      <c r="A13" s="45">
        <v>6</v>
      </c>
      <c r="B13" s="46" t="s">
        <v>59</v>
      </c>
      <c r="C13" s="45" t="s">
        <v>31</v>
      </c>
      <c r="D13" s="47">
        <f>D14+D15+D16+D17</f>
        <v>956.96</v>
      </c>
      <c r="E13" s="47">
        <f>E14+E15+E16+E17</f>
        <v>956.96</v>
      </c>
    </row>
    <row r="14" spans="1:5" ht="20.25" customHeight="1">
      <c r="A14" s="45" t="s">
        <v>1</v>
      </c>
      <c r="B14" s="46" t="s">
        <v>60</v>
      </c>
      <c r="C14" s="45" t="s">
        <v>31</v>
      </c>
      <c r="D14" s="47">
        <v>0</v>
      </c>
      <c r="E14" s="47">
        <v>0</v>
      </c>
    </row>
    <row r="15" spans="1:5" ht="15.75" customHeight="1">
      <c r="A15" s="45" t="s">
        <v>2</v>
      </c>
      <c r="B15" s="46" t="s">
        <v>61</v>
      </c>
      <c r="C15" s="45" t="s">
        <v>31</v>
      </c>
      <c r="D15" s="47">
        <v>236.05</v>
      </c>
      <c r="E15" s="47">
        <v>236.05</v>
      </c>
    </row>
    <row r="16" spans="1:5" ht="17.25" customHeight="1">
      <c r="A16" s="45" t="s">
        <v>3</v>
      </c>
      <c r="B16" s="46" t="s">
        <v>62</v>
      </c>
      <c r="C16" s="45" t="s">
        <v>31</v>
      </c>
      <c r="D16" s="47">
        <v>19.9</v>
      </c>
      <c r="E16" s="47">
        <v>19.9</v>
      </c>
    </row>
    <row r="17" spans="1:5" ht="20.25" customHeight="1">
      <c r="A17" s="45" t="s">
        <v>86</v>
      </c>
      <c r="B17" s="46" t="s">
        <v>81</v>
      </c>
      <c r="C17" s="45" t="s">
        <v>31</v>
      </c>
      <c r="D17" s="47">
        <v>701.01</v>
      </c>
      <c r="E17" s="47">
        <v>701.01</v>
      </c>
    </row>
    <row r="18" spans="1:5" ht="18.75" customHeight="1">
      <c r="A18" s="48" t="s">
        <v>87</v>
      </c>
      <c r="B18" s="46" t="s">
        <v>63</v>
      </c>
      <c r="C18" s="45" t="s">
        <v>31</v>
      </c>
      <c r="D18" s="47">
        <v>0</v>
      </c>
      <c r="E18" s="47">
        <v>0</v>
      </c>
    </row>
    <row r="19" spans="1:5" ht="33.75" customHeight="1">
      <c r="A19" s="48" t="s">
        <v>15</v>
      </c>
      <c r="B19" s="46" t="s">
        <v>72</v>
      </c>
      <c r="C19" s="45" t="s">
        <v>31</v>
      </c>
      <c r="D19" s="47">
        <v>0</v>
      </c>
      <c r="E19" s="47">
        <v>0</v>
      </c>
    </row>
    <row r="20" spans="1:5" ht="33.75" customHeight="1">
      <c r="A20" s="54" t="s">
        <v>98</v>
      </c>
      <c r="B20" s="46" t="s">
        <v>79</v>
      </c>
      <c r="C20" s="53" t="s">
        <v>31</v>
      </c>
      <c r="D20" s="47">
        <v>0</v>
      </c>
      <c r="E20" s="47">
        <v>0</v>
      </c>
    </row>
    <row r="21" spans="1:5" ht="33.75" customHeight="1">
      <c r="A21" s="54" t="s">
        <v>99</v>
      </c>
      <c r="B21" s="46" t="s">
        <v>80</v>
      </c>
      <c r="C21" s="53" t="s">
        <v>31</v>
      </c>
      <c r="D21" s="47">
        <f>D13</f>
        <v>956.96</v>
      </c>
      <c r="E21" s="47">
        <f>E13</f>
        <v>956.96</v>
      </c>
    </row>
    <row r="22" spans="1:5" ht="20.25" customHeight="1">
      <c r="A22" s="45">
        <v>10</v>
      </c>
      <c r="B22" s="46" t="s">
        <v>32</v>
      </c>
      <c r="C22" s="45" t="s">
        <v>33</v>
      </c>
      <c r="D22" s="47">
        <v>255</v>
      </c>
      <c r="E22" s="47">
        <v>255</v>
      </c>
    </row>
    <row r="23" spans="1:5" ht="59.25">
      <c r="A23" s="45">
        <v>11</v>
      </c>
      <c r="B23" s="46" t="s">
        <v>78</v>
      </c>
      <c r="C23" s="45"/>
      <c r="D23" s="47"/>
      <c r="E23" s="47"/>
    </row>
    <row r="24" spans="1:5" ht="30.75" customHeight="1">
      <c r="A24" s="53" t="s">
        <v>100</v>
      </c>
      <c r="B24" s="46" t="s">
        <v>76</v>
      </c>
      <c r="C24" s="36" t="s">
        <v>50</v>
      </c>
      <c r="D24" s="47">
        <v>0</v>
      </c>
      <c r="E24" s="47">
        <v>0</v>
      </c>
    </row>
    <row r="25" spans="1:5" ht="21" customHeight="1">
      <c r="A25" s="53" t="s">
        <v>101</v>
      </c>
      <c r="B25" s="46" t="s">
        <v>77</v>
      </c>
      <c r="C25" s="36" t="s">
        <v>50</v>
      </c>
      <c r="D25" s="47">
        <v>0.25</v>
      </c>
      <c r="E25" s="47">
        <v>0.25</v>
      </c>
    </row>
  </sheetData>
  <sheetProtection/>
  <mergeCells count="8">
    <mergeCell ref="C1:E1"/>
    <mergeCell ref="A2:E2"/>
    <mergeCell ref="A4:A6"/>
    <mergeCell ref="B4:B6"/>
    <mergeCell ref="C4:C6"/>
    <mergeCell ref="D4:E4"/>
    <mergeCell ref="D5:D6"/>
    <mergeCell ref="E5:E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7"/>
  <sheetViews>
    <sheetView workbookViewId="0" topLeftCell="A2">
      <selection activeCell="J15" sqref="J15"/>
    </sheetView>
  </sheetViews>
  <sheetFormatPr defaultColWidth="9.140625" defaultRowHeight="12.75"/>
  <cols>
    <col min="1" max="1" width="8.28125" style="13" customWidth="1"/>
    <col min="2" max="2" width="31.421875" style="13" customWidth="1"/>
    <col min="3" max="3" width="14.421875" style="14" customWidth="1"/>
    <col min="4" max="4" width="12.00390625" style="14" customWidth="1"/>
    <col min="5" max="5" width="13.140625" style="13" customWidth="1"/>
    <col min="6" max="6" width="9.140625" style="13" customWidth="1"/>
    <col min="7" max="7" width="22.00390625" style="13" customWidth="1"/>
    <col min="8" max="16384" width="9.140625" style="13" customWidth="1"/>
  </cols>
  <sheetData>
    <row r="1" ht="15.75" hidden="1"/>
    <row r="2" spans="1:5" ht="53.25" customHeight="1">
      <c r="A2" s="51"/>
      <c r="B2" s="51"/>
      <c r="C2" s="66" t="s">
        <v>88</v>
      </c>
      <c r="D2" s="66"/>
      <c r="E2" s="66"/>
    </row>
    <row r="3" spans="1:4" ht="18.75">
      <c r="A3" s="15"/>
      <c r="B3" s="15"/>
      <c r="C3" s="16"/>
      <c r="D3" s="16"/>
    </row>
    <row r="4" spans="1:7" ht="74.25" customHeight="1">
      <c r="A4" s="65" t="s">
        <v>89</v>
      </c>
      <c r="B4" s="65"/>
      <c r="C4" s="65"/>
      <c r="D4" s="65"/>
      <c r="E4" s="65"/>
      <c r="G4" s="37" t="s">
        <v>56</v>
      </c>
    </row>
    <row r="5" spans="1:4" ht="17.25" customHeight="1">
      <c r="A5" s="17"/>
      <c r="B5" s="17"/>
      <c r="C5" s="17"/>
      <c r="D5" s="17"/>
    </row>
    <row r="6" ht="16.5" customHeight="1">
      <c r="E6" s="18" t="s">
        <v>22</v>
      </c>
    </row>
    <row r="7" spans="1:5" ht="17.25" customHeight="1">
      <c r="A7" s="64" t="s">
        <v>23</v>
      </c>
      <c r="B7" s="64" t="s">
        <v>0</v>
      </c>
      <c r="C7" s="64" t="s">
        <v>51</v>
      </c>
      <c r="D7" s="64"/>
      <c r="E7" s="64"/>
    </row>
    <row r="8" spans="1:5" ht="67.5" customHeight="1">
      <c r="A8" s="64"/>
      <c r="B8" s="64"/>
      <c r="C8" s="19" t="s">
        <v>46</v>
      </c>
      <c r="D8" s="19" t="s">
        <v>20</v>
      </c>
      <c r="E8" s="20" t="s">
        <v>21</v>
      </c>
    </row>
    <row r="9" spans="1:5" ht="15.75">
      <c r="A9" s="20">
        <v>1</v>
      </c>
      <c r="B9" s="20">
        <v>2</v>
      </c>
      <c r="C9" s="21">
        <v>3</v>
      </c>
      <c r="D9" s="21">
        <v>4</v>
      </c>
      <c r="E9" s="21">
        <v>5</v>
      </c>
    </row>
    <row r="10" spans="1:5" ht="18.75" customHeight="1">
      <c r="A10" s="22">
        <v>1</v>
      </c>
      <c r="B10" s="23" t="s">
        <v>8</v>
      </c>
      <c r="C10" s="59">
        <v>12444.722564910466</v>
      </c>
      <c r="D10" s="59">
        <v>12444.722564910466</v>
      </c>
      <c r="E10" s="59">
        <f aca="true" t="shared" si="0" ref="E10:E16">C10-D10</f>
        <v>0</v>
      </c>
    </row>
    <row r="11" spans="1:5" ht="20.25" customHeight="1">
      <c r="A11" s="25">
        <v>2</v>
      </c>
      <c r="B11" s="24" t="s">
        <v>10</v>
      </c>
      <c r="C11" s="60">
        <v>0</v>
      </c>
      <c r="D11" s="60">
        <v>0</v>
      </c>
      <c r="E11" s="59">
        <f t="shared" si="0"/>
        <v>0</v>
      </c>
    </row>
    <row r="12" spans="1:5" ht="30.75" customHeight="1">
      <c r="A12" s="25">
        <v>3</v>
      </c>
      <c r="B12" s="24" t="s">
        <v>47</v>
      </c>
      <c r="C12" s="60">
        <v>1496.63</v>
      </c>
      <c r="D12" s="60">
        <v>1496.63</v>
      </c>
      <c r="E12" s="59">
        <f t="shared" si="0"/>
        <v>0</v>
      </c>
    </row>
    <row r="13" spans="1:5" ht="31.5">
      <c r="A13" s="25">
        <v>4</v>
      </c>
      <c r="B13" s="23" t="s">
        <v>12</v>
      </c>
      <c r="C13" s="60">
        <v>0</v>
      </c>
      <c r="D13" s="60">
        <v>0</v>
      </c>
      <c r="E13" s="59">
        <f t="shared" si="0"/>
        <v>0</v>
      </c>
    </row>
    <row r="14" spans="1:5" ht="47.25">
      <c r="A14" s="25">
        <v>5</v>
      </c>
      <c r="B14" s="23" t="s">
        <v>48</v>
      </c>
      <c r="C14" s="61">
        <v>262.97</v>
      </c>
      <c r="D14" s="61">
        <v>262.97</v>
      </c>
      <c r="E14" s="59">
        <f t="shared" si="0"/>
        <v>0</v>
      </c>
    </row>
    <row r="15" spans="1:5" ht="47.25">
      <c r="A15" s="25">
        <v>6</v>
      </c>
      <c r="B15" s="23" t="s">
        <v>52</v>
      </c>
      <c r="C15" s="61">
        <v>0</v>
      </c>
      <c r="D15" s="61">
        <v>0</v>
      </c>
      <c r="E15" s="59">
        <f t="shared" si="0"/>
        <v>0</v>
      </c>
    </row>
    <row r="16" spans="1:5" ht="31.5">
      <c r="A16" s="25">
        <v>7</v>
      </c>
      <c r="B16" s="23" t="s">
        <v>53</v>
      </c>
      <c r="C16" s="60">
        <v>0.22</v>
      </c>
      <c r="D16" s="60">
        <v>0.22</v>
      </c>
      <c r="E16" s="59">
        <f t="shared" si="0"/>
        <v>0</v>
      </c>
    </row>
    <row r="17" spans="1:5" ht="15.75">
      <c r="A17" s="42">
        <v>8</v>
      </c>
      <c r="B17" s="23" t="s">
        <v>49</v>
      </c>
      <c r="C17" s="60">
        <f>C10+C11+C12+C13+C14+C15+C16</f>
        <v>14204.542564910465</v>
      </c>
      <c r="D17" s="60">
        <f>D10+D11+D12+D13+D14+D15+D16</f>
        <v>14204.542564910465</v>
      </c>
      <c r="E17" s="60">
        <f>SUM(E10:E16)</f>
        <v>0</v>
      </c>
    </row>
  </sheetData>
  <sheetProtection/>
  <mergeCells count="5">
    <mergeCell ref="A7:A8"/>
    <mergeCell ref="B7:B8"/>
    <mergeCell ref="C7:E7"/>
    <mergeCell ref="A4:E4"/>
    <mergeCell ref="C2:E2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6.57421875" style="0" customWidth="1"/>
    <col min="2" max="2" width="36.28125" style="0" customWidth="1"/>
    <col min="3" max="3" width="13.28125" style="0" customWidth="1"/>
    <col min="4" max="4" width="13.140625" style="0" customWidth="1"/>
    <col min="5" max="5" width="15.00390625" style="0" customWidth="1"/>
    <col min="6" max="6" width="22.00390625" style="0" customWidth="1"/>
  </cols>
  <sheetData>
    <row r="1" spans="1:4" ht="15">
      <c r="A1" s="3"/>
      <c r="B1" s="3"/>
      <c r="C1" s="3"/>
      <c r="D1" s="3"/>
    </row>
    <row r="2" spans="1:5" ht="45" customHeight="1">
      <c r="A2" s="52"/>
      <c r="B2" s="52"/>
      <c r="C2" s="67" t="s">
        <v>90</v>
      </c>
      <c r="D2" s="67"/>
      <c r="E2" s="67"/>
    </row>
    <row r="3" spans="1:5" ht="9" customHeight="1">
      <c r="A3" s="4"/>
      <c r="B3" s="4"/>
      <c r="C3" s="4"/>
      <c r="D3" s="4"/>
      <c r="E3" s="5"/>
    </row>
    <row r="4" spans="1:5" ht="83.25" customHeight="1">
      <c r="A4" s="67" t="s">
        <v>91</v>
      </c>
      <c r="B4" s="67"/>
      <c r="C4" s="67"/>
      <c r="D4" s="67"/>
      <c r="E4" s="67"/>
    </row>
    <row r="5" spans="1:8" ht="27.75" customHeight="1">
      <c r="A5" s="70"/>
      <c r="B5" s="70"/>
      <c r="C5" s="70"/>
      <c r="D5" s="70"/>
      <c r="E5" s="70"/>
      <c r="F5" s="37" t="s">
        <v>57</v>
      </c>
      <c r="G5" s="10"/>
      <c r="H5" s="10"/>
    </row>
    <row r="6" spans="1:8" ht="18.75">
      <c r="A6" s="11"/>
      <c r="B6" s="11"/>
      <c r="C6" s="11"/>
      <c r="D6" s="11"/>
      <c r="E6" s="11"/>
      <c r="F6" s="10"/>
      <c r="G6" s="10"/>
      <c r="H6" s="10"/>
    </row>
    <row r="7" spans="1:5" ht="19.5" customHeight="1">
      <c r="A7" s="68" t="s">
        <v>23</v>
      </c>
      <c r="B7" s="68" t="s">
        <v>24</v>
      </c>
      <c r="C7" s="71" t="s">
        <v>54</v>
      </c>
      <c r="D7" s="72"/>
      <c r="E7" s="72"/>
    </row>
    <row r="8" spans="1:5" ht="63.75" customHeight="1">
      <c r="A8" s="69"/>
      <c r="B8" s="69"/>
      <c r="C8" s="6" t="s">
        <v>25</v>
      </c>
      <c r="D8" s="6" t="s">
        <v>20</v>
      </c>
      <c r="E8" s="55" t="s">
        <v>21</v>
      </c>
    </row>
    <row r="9" spans="1:5" s="7" customFormat="1" ht="15.75">
      <c r="A9" s="6">
        <v>1</v>
      </c>
      <c r="B9" s="6">
        <v>2</v>
      </c>
      <c r="C9" s="6">
        <v>3</v>
      </c>
      <c r="D9" s="6">
        <v>4</v>
      </c>
      <c r="E9" s="6">
        <v>5</v>
      </c>
    </row>
    <row r="10" spans="1:5" ht="94.5">
      <c r="A10" s="6" t="s">
        <v>26</v>
      </c>
      <c r="B10" s="1" t="s">
        <v>27</v>
      </c>
      <c r="C10" s="8">
        <v>0</v>
      </c>
      <c r="D10" s="8">
        <v>0</v>
      </c>
      <c r="E10" s="8">
        <f aca="true" t="shared" si="0" ref="E10:E15">+C10-D10</f>
        <v>0</v>
      </c>
    </row>
    <row r="11" spans="1:5" ht="31.5">
      <c r="A11" s="6" t="s">
        <v>9</v>
      </c>
      <c r="B11" s="2" t="s">
        <v>17</v>
      </c>
      <c r="C11" s="8">
        <v>0</v>
      </c>
      <c r="D11" s="8">
        <v>0</v>
      </c>
      <c r="E11" s="8">
        <f t="shared" si="0"/>
        <v>0</v>
      </c>
    </row>
    <row r="12" spans="1:5" ht="20.25" customHeight="1">
      <c r="A12" s="6" t="s">
        <v>11</v>
      </c>
      <c r="B12" s="2" t="s">
        <v>18</v>
      </c>
      <c r="C12" s="8">
        <v>0</v>
      </c>
      <c r="D12" s="8">
        <v>0</v>
      </c>
      <c r="E12" s="8">
        <f t="shared" si="0"/>
        <v>0</v>
      </c>
    </row>
    <row r="13" spans="1:5" ht="18.75" customHeight="1">
      <c r="A13" s="6">
        <v>4</v>
      </c>
      <c r="B13" s="9" t="s">
        <v>19</v>
      </c>
      <c r="C13" s="8">
        <v>0</v>
      </c>
      <c r="D13" s="8">
        <v>0</v>
      </c>
      <c r="E13" s="8">
        <f t="shared" si="0"/>
        <v>0</v>
      </c>
    </row>
    <row r="14" spans="1:5" ht="22.5" customHeight="1">
      <c r="A14" s="6" t="s">
        <v>13</v>
      </c>
      <c r="B14" s="9" t="s">
        <v>28</v>
      </c>
      <c r="C14" s="8">
        <v>0</v>
      </c>
      <c r="D14" s="8">
        <v>0</v>
      </c>
      <c r="E14" s="8">
        <f t="shared" si="0"/>
        <v>0</v>
      </c>
    </row>
    <row r="15" spans="1:5" ht="41.25" customHeight="1">
      <c r="A15" s="6" t="s">
        <v>14</v>
      </c>
      <c r="B15" s="57" t="s">
        <v>92</v>
      </c>
      <c r="C15" s="8">
        <v>161.25</v>
      </c>
      <c r="D15" s="8">
        <v>161.25</v>
      </c>
      <c r="E15" s="8">
        <f t="shared" si="0"/>
        <v>0</v>
      </c>
    </row>
    <row r="16" spans="1:5" ht="30" customHeight="1">
      <c r="A16" s="6" t="s">
        <v>15</v>
      </c>
      <c r="B16" s="1" t="s">
        <v>16</v>
      </c>
      <c r="C16" s="8">
        <v>161.25</v>
      </c>
      <c r="D16" s="8">
        <v>161.25</v>
      </c>
      <c r="E16" s="8">
        <f>SUM(E10:E15)</f>
        <v>0</v>
      </c>
    </row>
  </sheetData>
  <sheetProtection/>
  <mergeCells count="6">
    <mergeCell ref="C2:E2"/>
    <mergeCell ref="A4:E4"/>
    <mergeCell ref="A7:A8"/>
    <mergeCell ref="B7:B8"/>
    <mergeCell ref="A5:E5"/>
    <mergeCell ref="C7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A3" sqref="A3:E3"/>
    </sheetView>
  </sheetViews>
  <sheetFormatPr defaultColWidth="9.140625" defaultRowHeight="12.75"/>
  <cols>
    <col min="1" max="1" width="7.7109375" style="26" customWidth="1"/>
    <col min="2" max="2" width="38.00390625" style="26" customWidth="1"/>
    <col min="3" max="3" width="12.8515625" style="26" customWidth="1"/>
    <col min="4" max="5" width="12.00390625" style="26" customWidth="1"/>
    <col min="6" max="6" width="9.140625" style="26" customWidth="1"/>
    <col min="7" max="7" width="27.8515625" style="26" customWidth="1"/>
    <col min="8" max="16384" width="9.140625" style="26" customWidth="1"/>
  </cols>
  <sheetData>
    <row r="1" spans="1:5" ht="60" customHeight="1">
      <c r="A1" s="27"/>
      <c r="B1" s="27"/>
      <c r="C1" s="73" t="s">
        <v>93</v>
      </c>
      <c r="D1" s="73"/>
      <c r="E1" s="73"/>
    </row>
    <row r="2" spans="1:5" ht="18.75">
      <c r="A2" s="27"/>
      <c r="B2" s="28"/>
      <c r="C2" s="27"/>
      <c r="D2" s="27"/>
      <c r="E2" s="27"/>
    </row>
    <row r="3" spans="1:7" ht="64.5" customHeight="1">
      <c r="A3" s="74" t="s">
        <v>94</v>
      </c>
      <c r="B3" s="74"/>
      <c r="C3" s="74"/>
      <c r="D3" s="74"/>
      <c r="E3" s="74"/>
      <c r="G3" s="35" t="s">
        <v>55</v>
      </c>
    </row>
    <row r="4" spans="2:7" ht="15.75">
      <c r="B4" s="29"/>
      <c r="G4" s="34"/>
    </row>
    <row r="5" spans="1:7" ht="24.75" customHeight="1">
      <c r="A5" s="76" t="s">
        <v>23</v>
      </c>
      <c r="B5" s="75" t="s">
        <v>29</v>
      </c>
      <c r="C5" s="76" t="s">
        <v>30</v>
      </c>
      <c r="D5" s="75" t="s">
        <v>82</v>
      </c>
      <c r="E5" s="75" t="s">
        <v>83</v>
      </c>
      <c r="G5" s="37" t="s">
        <v>56</v>
      </c>
    </row>
    <row r="6" spans="1:7" ht="15.75" customHeight="1">
      <c r="A6" s="77"/>
      <c r="B6" s="76"/>
      <c r="C6" s="77"/>
      <c r="D6" s="76"/>
      <c r="E6" s="76"/>
      <c r="G6" s="34"/>
    </row>
    <row r="7" spans="1:7" ht="15.75">
      <c r="A7" s="30">
        <v>1</v>
      </c>
      <c r="B7" s="30">
        <v>2</v>
      </c>
      <c r="C7" s="30">
        <v>3</v>
      </c>
      <c r="D7" s="30">
        <v>4</v>
      </c>
      <c r="E7" s="30">
        <v>5</v>
      </c>
      <c r="G7" s="34"/>
    </row>
    <row r="8" spans="1:5" ht="37.5" customHeight="1">
      <c r="A8" s="30">
        <v>1</v>
      </c>
      <c r="B8" s="32" t="s">
        <v>37</v>
      </c>
      <c r="C8" s="30" t="s">
        <v>38</v>
      </c>
      <c r="D8" s="30">
        <v>0</v>
      </c>
      <c r="E8" s="30">
        <v>0</v>
      </c>
    </row>
    <row r="9" spans="1:5" ht="34.5" customHeight="1">
      <c r="A9" s="30">
        <f>A8+1</f>
        <v>2</v>
      </c>
      <c r="B9" s="32" t="s">
        <v>39</v>
      </c>
      <c r="C9" s="30" t="s">
        <v>40</v>
      </c>
      <c r="D9" s="30">
        <v>8760</v>
      </c>
      <c r="E9" s="30">
        <v>8760</v>
      </c>
    </row>
    <row r="10" spans="1:5" ht="31.5">
      <c r="A10" s="30" t="s">
        <v>11</v>
      </c>
      <c r="B10" s="31" t="s">
        <v>41</v>
      </c>
      <c r="C10" s="30"/>
      <c r="D10" s="30"/>
      <c r="E10" s="30"/>
    </row>
    <row r="11" spans="1:5" ht="20.25" customHeight="1">
      <c r="A11" s="33" t="s">
        <v>4</v>
      </c>
      <c r="B11" s="46" t="s">
        <v>64</v>
      </c>
      <c r="C11" s="36" t="s">
        <v>50</v>
      </c>
      <c r="D11" s="47">
        <v>0</v>
      </c>
      <c r="E11" s="47">
        <v>0</v>
      </c>
    </row>
    <row r="12" spans="1:5" ht="23.25" customHeight="1">
      <c r="A12" s="33" t="s">
        <v>5</v>
      </c>
      <c r="B12" s="46" t="s">
        <v>73</v>
      </c>
      <c r="C12" s="36" t="s">
        <v>50</v>
      </c>
      <c r="D12" s="47">
        <v>0.25</v>
      </c>
      <c r="E12" s="47">
        <v>0.25</v>
      </c>
    </row>
  </sheetData>
  <sheetProtection/>
  <mergeCells count="7">
    <mergeCell ref="C1:E1"/>
    <mergeCell ref="A3:E3"/>
    <mergeCell ref="B5:B6"/>
    <mergeCell ref="D5:D6"/>
    <mergeCell ref="E5:E6"/>
    <mergeCell ref="A5:A6"/>
    <mergeCell ref="C5:C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>
      <selection activeCell="H9" sqref="H9"/>
    </sheetView>
  </sheetViews>
  <sheetFormatPr defaultColWidth="9.140625" defaultRowHeight="12.75"/>
  <cols>
    <col min="1" max="1" width="5.8515625" style="38" customWidth="1"/>
    <col min="2" max="2" width="30.57421875" style="38" customWidth="1"/>
    <col min="3" max="3" width="11.28125" style="38" customWidth="1"/>
    <col min="4" max="4" width="17.7109375" style="38" customWidth="1"/>
    <col min="5" max="5" width="18.00390625" style="38" customWidth="1"/>
    <col min="6" max="16384" width="9.140625" style="38" customWidth="1"/>
  </cols>
  <sheetData>
    <row r="1" spans="4:5" ht="60" customHeight="1">
      <c r="D1" s="82" t="s">
        <v>95</v>
      </c>
      <c r="E1" s="83"/>
    </row>
    <row r="2" ht="15.75" customHeight="1"/>
    <row r="3" spans="1:7" ht="73.5" customHeight="1">
      <c r="A3" s="84" t="s">
        <v>96</v>
      </c>
      <c r="B3" s="84"/>
      <c r="C3" s="84"/>
      <c r="D3" s="84"/>
      <c r="E3" s="84"/>
      <c r="F3" s="80" t="s">
        <v>56</v>
      </c>
      <c r="G3" s="80"/>
    </row>
    <row r="4" spans="1:5" ht="17.25" customHeight="1">
      <c r="A4" s="85"/>
      <c r="B4" s="85"/>
      <c r="C4" s="85"/>
      <c r="D4" s="85"/>
      <c r="E4" s="85"/>
    </row>
    <row r="6" spans="1:5" s="39" customFormat="1" ht="23.25" customHeight="1">
      <c r="A6" s="86" t="s">
        <v>23</v>
      </c>
      <c r="B6" s="86" t="s">
        <v>42</v>
      </c>
      <c r="C6" s="86" t="s">
        <v>30</v>
      </c>
      <c r="D6" s="78" t="s">
        <v>43</v>
      </c>
      <c r="E6" s="79"/>
    </row>
    <row r="7" spans="1:5" s="39" customFormat="1" ht="74.25" customHeight="1">
      <c r="A7" s="87"/>
      <c r="B7" s="87"/>
      <c r="C7" s="87"/>
      <c r="D7" s="41" t="s">
        <v>75</v>
      </c>
      <c r="E7" s="41" t="s">
        <v>74</v>
      </c>
    </row>
    <row r="8" spans="1:5" s="39" customFormat="1" ht="18.75">
      <c r="A8" s="40">
        <v>1</v>
      </c>
      <c r="B8" s="40">
        <v>2</v>
      </c>
      <c r="C8" s="40">
        <v>3</v>
      </c>
      <c r="D8" s="40">
        <v>4</v>
      </c>
      <c r="E8" s="40">
        <v>5</v>
      </c>
    </row>
    <row r="9" spans="1:5" s="39" customFormat="1" ht="18.75">
      <c r="A9" s="40">
        <v>1</v>
      </c>
      <c r="B9" s="41" t="s">
        <v>97</v>
      </c>
      <c r="C9" s="40"/>
      <c r="D9" s="78"/>
      <c r="E9" s="79"/>
    </row>
    <row r="10" spans="1:5" s="39" customFormat="1" ht="55.5" customHeight="1">
      <c r="A10" s="40" t="s">
        <v>6</v>
      </c>
      <c r="B10" s="41" t="s">
        <v>44</v>
      </c>
      <c r="C10" s="40" t="s">
        <v>45</v>
      </c>
      <c r="D10" s="58">
        <v>14.2</v>
      </c>
      <c r="E10" s="58">
        <v>14.2</v>
      </c>
    </row>
    <row r="11" spans="1:5" ht="57" customHeight="1">
      <c r="A11" s="40" t="s">
        <v>7</v>
      </c>
      <c r="B11" s="41" t="s">
        <v>58</v>
      </c>
      <c r="C11" s="40" t="s">
        <v>45</v>
      </c>
      <c r="D11" s="40">
        <v>16.76</v>
      </c>
      <c r="E11" s="40">
        <v>16.76</v>
      </c>
    </row>
    <row r="13" spans="1:5" ht="65.25" customHeight="1">
      <c r="A13" s="81"/>
      <c r="B13" s="81"/>
      <c r="C13" s="81"/>
      <c r="D13" s="81"/>
      <c r="E13" s="81"/>
    </row>
  </sheetData>
  <sheetProtection/>
  <mergeCells count="10">
    <mergeCell ref="D9:E9"/>
    <mergeCell ref="F3:G3"/>
    <mergeCell ref="A13:E13"/>
    <mergeCell ref="D1:E1"/>
    <mergeCell ref="A3:E3"/>
    <mergeCell ref="A4:E4"/>
    <mergeCell ref="A6:A7"/>
    <mergeCell ref="B6:B7"/>
    <mergeCell ref="C6:C7"/>
    <mergeCell ref="D6:E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Головина</cp:lastModifiedBy>
  <cp:lastPrinted>2013-11-27T10:56:23Z</cp:lastPrinted>
  <dcterms:created xsi:type="dcterms:W3CDTF">1996-10-08T23:32:33Z</dcterms:created>
  <dcterms:modified xsi:type="dcterms:W3CDTF">2013-11-27T11:17:03Z</dcterms:modified>
  <cp:category/>
  <cp:version/>
  <cp:contentType/>
  <cp:contentStatus/>
</cp:coreProperties>
</file>